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108-OK\"/>
    </mc:Choice>
  </mc:AlternateContent>
  <xr:revisionPtr revIDLastSave="0" documentId="13_ncr:1_{38801E10-16B5-41FB-AEC7-198DB602EB0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ist" sheetId="1" r:id="rId1"/>
    <sheet name="List (2)" sheetId="4" r:id="rId2"/>
    <sheet name="Plan" sheetId="2" r:id="rId3"/>
    <sheet name="F" sheetId="3" r:id="rId4"/>
  </sheets>
  <definedNames>
    <definedName name="_xlnm.Print_Area" localSheetId="0">List!$A$1:$J$50</definedName>
    <definedName name="_xlnm.Print_Area" localSheetId="1">'List (2)'!$A$1:$K$64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4" l="1"/>
  <c r="I36" i="4"/>
  <c r="I35" i="4" l="1"/>
  <c r="I43" i="4" l="1"/>
  <c r="I42" i="4"/>
  <c r="I47" i="4"/>
  <c r="I58" i="4" l="1"/>
  <c r="I59" i="4" l="1"/>
  <c r="I60" i="4" s="1"/>
  <c r="I61" i="4" s="1"/>
  <c r="H44" i="1" l="1"/>
  <c r="H45" i="1" s="1"/>
  <c r="H46" i="1" l="1"/>
  <c r="H47" i="1" l="1"/>
</calcChain>
</file>

<file path=xl/sharedStrings.xml><?xml version="1.0" encoding="utf-8"?>
<sst xmlns="http://schemas.openxmlformats.org/spreadsheetml/2006/main" count="238" uniqueCount="111">
  <si>
    <t>LOCALISATION</t>
  </si>
  <si>
    <t>REPERE PLAN</t>
  </si>
  <si>
    <t>DEMANDE DE TMA RECUE LE :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</si>
  <si>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</t>
    </r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</si>
  <si>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</si>
  <si>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</si>
  <si>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</si>
  <si>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</si>
  <si>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</si>
  <si>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</si>
  <si>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</si>
  <si>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</si>
  <si>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</si>
  <si>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</si>
  <si>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</si>
  <si>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</si>
  <si>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</si>
  <si>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</si>
  <si>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</si>
  <si>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</si>
  <si>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</si>
  <si>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</si>
  <si>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</si>
  <si>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</si>
  <si>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</si>
  <si>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</si>
  <si>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</si>
  <si>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</si>
  <si>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</si>
  <si>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</si>
  <si>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</si>
  <si>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</si>
  <si>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</si>
  <si>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</si>
  <si>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</si>
  <si>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</si>
  <si>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02/06/23</t>
  </si>
  <si>
    <t>DOSSIER TMA ENVOYE LE : 26/04/23</t>
  </si>
  <si>
    <t>LOT n°: 108</t>
  </si>
  <si>
    <t xml:space="preserve">M.&amp; MME CARRA </t>
  </si>
  <si>
    <r>
      <t>Je soussigné (e), Nicole et Philippe Carra souhaitent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</si>
  <si>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Transformation chambre 3 en cellier (agrandissement chambres 1 &amp; 2)</t>
  </si>
  <si>
    <t>Eclairage + prise terrasse</t>
  </si>
  <si>
    <t>Fenetres oscillobattantes avec moustiquaire</t>
  </si>
  <si>
    <t>Eclairage + prise dans les 2 garages (sous compteur)</t>
  </si>
  <si>
    <t>Valider option Garage PMR 15 à la place du garage 14</t>
  </si>
  <si>
    <r>
      <t xml:space="preserve">Remplacement de la baignoire par le bac à douche de 80X120 de la chambre 1 </t>
    </r>
    <r>
      <rPr>
        <sz val="14"/>
        <color rgb="FF0070C0"/>
        <rFont val="Comic Sans MS"/>
        <family val="4"/>
      </rPr>
      <t>(décaler si nécessaire le meuble vasque sur la droite)</t>
    </r>
  </si>
  <si>
    <r>
      <t>Suppression de tous les équipements de salle de bain chambre 1 (</t>
    </r>
    <r>
      <rPr>
        <sz val="14"/>
        <color rgb="FF0070C0"/>
        <rFont val="Comic Sans MS"/>
        <family val="4"/>
      </rPr>
      <t>garder ou pas les arrivées d'eau/evacuation ?)</t>
    </r>
  </si>
  <si>
    <t xml:space="preserve">Déplacement de la prise 16A + interrupteur </t>
  </si>
  <si>
    <t xml:space="preserve">Changement ouverture porte d'entrée </t>
  </si>
  <si>
    <r>
      <t xml:space="preserve">Déplacer la prise reseau ex chambre 3 dans la cuisine - </t>
    </r>
    <r>
      <rPr>
        <sz val="14"/>
        <color rgb="FF0070C0"/>
        <rFont val="Comic Sans MS"/>
        <family val="4"/>
      </rPr>
      <t>non pas possible de déplacer (règlementation électrique). Ce sera une création.</t>
    </r>
  </si>
  <si>
    <t xml:space="preserve">Déplacer le bloc multimédia à hauteur 110cm </t>
  </si>
  <si>
    <t>CHAMBRE 3</t>
  </si>
  <si>
    <t>CHAMBRE 1 ET 2</t>
  </si>
  <si>
    <t>CHAMBRE 1  ET 2</t>
  </si>
  <si>
    <t xml:space="preserve">Création Placards Murals </t>
  </si>
  <si>
    <t>SALLE D'EAU</t>
  </si>
  <si>
    <t>SALLE DE BAIN</t>
  </si>
  <si>
    <r>
      <t xml:space="preserve">Créatrion Prise + evacuation Lave Linge </t>
    </r>
    <r>
      <rPr>
        <sz val="14"/>
        <color rgb="FF0070C0"/>
        <rFont val="Comic Sans MS"/>
        <family val="4"/>
      </rPr>
      <t>(l'implantation dans la cuisine devra rester existante pour la réglementation PMR)</t>
    </r>
  </si>
  <si>
    <t>ENTREE</t>
  </si>
  <si>
    <t>TERRASSE</t>
  </si>
  <si>
    <t>SEJOUR</t>
  </si>
  <si>
    <r>
      <t>Suppression de tous les équipements de salle de bain chambre 1 (</t>
    </r>
    <r>
      <rPr>
        <sz val="14"/>
        <color rgb="FF0070C0"/>
        <rFont val="Arial"/>
        <family val="2"/>
      </rPr>
      <t>garder ou pas les arrivées d'eau/evacuation ?)</t>
    </r>
  </si>
  <si>
    <r>
      <t xml:space="preserve">Remplacement de la baignoire par le bac à douche de 80X120 de la chambre 1 </t>
    </r>
    <r>
      <rPr>
        <sz val="14"/>
        <color rgb="FF0070C0"/>
        <rFont val="Arial"/>
        <family val="2"/>
      </rPr>
      <t>(décaler si nécessaire le meuble vasque sur la droite)</t>
    </r>
  </si>
  <si>
    <r>
      <t xml:space="preserve">Créatrion Prise + evacuation Lave Linge </t>
    </r>
    <r>
      <rPr>
        <sz val="14"/>
        <color rgb="FF0070C0"/>
        <rFont val="Arial"/>
        <family val="2"/>
      </rPr>
      <t>(l'implantation dans la cuisine devra rester existante pour la réglementation PMR)</t>
    </r>
  </si>
  <si>
    <t>Déplacement des prises 16A, RJ45, interrupteur et centrer le plafonnier</t>
  </si>
  <si>
    <t>CUISINE / DGT</t>
  </si>
  <si>
    <t>Déplacer l'interrupeur et la prise haute</t>
  </si>
  <si>
    <t>DGT</t>
  </si>
  <si>
    <t>Création prise 16A</t>
  </si>
  <si>
    <t>Déplacement de l'interrupeur du séjour + prise 16A Haute + bouton poussoir de l'entrée</t>
  </si>
  <si>
    <t>Création d'un éclairage + prise étanche</t>
  </si>
  <si>
    <t>Agrandissement des chambres suite à la diminution de la chambre 3</t>
  </si>
  <si>
    <t>CHAMBRE 1</t>
  </si>
  <si>
    <t>Déplacement prise 16A + RJ45 + TV</t>
  </si>
  <si>
    <t>CHAMBRE 2</t>
  </si>
  <si>
    <t xml:space="preserve">Déplacement ouverture de la porte de distribution </t>
  </si>
  <si>
    <t>Déplacement interrupteur et création d'un va et vient au dessus prise tête de lit</t>
  </si>
  <si>
    <t>Déplacement prise 16A + RJ45 + création prise TV</t>
  </si>
  <si>
    <t>Déplacer le plafonnier (le centrer)</t>
  </si>
  <si>
    <r>
      <t xml:space="preserve">Valider option Garage PMR 15 à la place du garage 14 / </t>
    </r>
    <r>
      <rPr>
        <sz val="14"/>
        <color rgb="FF0070C0"/>
        <rFont val="Arial"/>
        <family val="2"/>
      </rPr>
      <t>Pas possible, il faut attendre la fin de la commercialisation du programmme (vu avec M.LEDAIN)</t>
    </r>
  </si>
  <si>
    <t>GARAGE</t>
  </si>
  <si>
    <t>N°16 et 14</t>
  </si>
  <si>
    <t>REMARQUES</t>
  </si>
  <si>
    <t>Réduction de la chambre 3 pour la transformer en cellier et suppression du placard</t>
  </si>
  <si>
    <t>Déplacer l'élement : hotte, prise four et plaque + élement : 2 Prises crédence sur la cloison séparatrice CH3 / Cuisine</t>
  </si>
  <si>
    <t>Déplacer la porte coté cuisine (réduire le passage si nécessaire)</t>
  </si>
  <si>
    <t>DEMANDE DE TMA RECUE LE : 10/05/23 + 20/06/23</t>
  </si>
  <si>
    <t>PAS DE PLAN CUISINISTE FOURNI</t>
  </si>
  <si>
    <t>Commentaire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</si>
  <si>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
technique</t>
    </r>
  </si>
  <si>
    <t>Attention dimension chambre
Attention manœuvre porte + lit</t>
  </si>
  <si>
    <t>Attention changement de type</t>
  </si>
  <si>
    <t>Attention manœuvre porte + lit</t>
  </si>
  <si>
    <t>(A)</t>
  </si>
  <si>
    <t xml:space="preserve">Huisserie à bancher, hors TMA
Non PMR, Non reversible </t>
  </si>
  <si>
    <t>A = acceptation COTIB</t>
  </si>
  <si>
    <t>Ok si PC dans cuisine conservée</t>
  </si>
  <si>
    <t>Attention plus PMR, attention aux volumes de sécurité si passage en douche à l'italienne avec siphon de sol</t>
  </si>
  <si>
    <t>Impossible de conserver les attentes douche pour respect des volumes de sécurité dû à ajout du LL</t>
  </si>
  <si>
    <t>05</t>
  </si>
  <si>
    <t>06 + 07</t>
  </si>
  <si>
    <t>18</t>
  </si>
  <si>
    <t>06</t>
  </si>
  <si>
    <t>19</t>
  </si>
  <si>
    <t>18 + 19</t>
  </si>
  <si>
    <r>
      <t xml:space="preserve">Déplacer la prise reseau ex chambre 3 dans la cuisine - </t>
    </r>
    <r>
      <rPr>
        <sz val="14"/>
        <color rgb="FF0070C0"/>
        <rFont val="Arial"/>
        <family val="2"/>
      </rPr>
      <t>non pas possible de déplacer (règlementation électrique). Ce sera une création.</t>
    </r>
    <r>
      <rPr>
        <sz val="14"/>
        <color theme="1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Si c'est possible par contre cela veut dire qu'il faudra en retirer une si le cellier redevient une chambre pour le respect de la norme // Attention dimension "chambre" = 9m² mini</t>
    </r>
  </si>
  <si>
    <t>Prise en charge TMA MEG</t>
  </si>
  <si>
    <t>06 + 07 + 10</t>
  </si>
  <si>
    <t>Moustiquaire à transmettre pour validation (secteur ABF)
Pas de moustiquaire</t>
  </si>
  <si>
    <t>06 + 07 + 09 + 10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</si>
</sst>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7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  <charset val="177"/>
    </font>
    <font>
      <b/>
      <sz val="18"/>
      <color rgb="FF0070C0"/>
      <name val="Trebuchet MS"/>
      <family val="2"/>
    </font>
    <font>
      <sz val="11"/>
      <color theme="1"/>
      <name val="Trebuchet MS"/>
      <family val="2"/>
    </font>
    <font>
      <sz val="11"/>
      <color theme="1"/>
      <name val="Comic Sans MS"/>
      <family val="4"/>
    </font>
    <font>
      <sz val="14"/>
      <color theme="1"/>
      <name val="Comic Sans MS"/>
      <family val="4"/>
    </font>
    <font>
      <sz val="14"/>
      <color rgb="FF0070C0"/>
      <name val="Comic Sans MS"/>
      <family val="4"/>
    </font>
    <font>
      <b/>
      <sz val="10"/>
      <color rgb="FFFF0000"/>
      <name val="Trebuchet MS"/>
      <family val="2"/>
    </font>
    <font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rgb="FF0070C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omic Sans MS"/>
      <family val="4"/>
    </font>
    <font>
      <sz val="10"/>
      <color theme="1"/>
      <name val="Trebuchet MS"/>
      <family val="2"/>
    </font>
    <font>
      <strike/>
      <sz val="14"/>
      <color theme="1"/>
      <name val="Arial"/>
      <family val="2"/>
    </font>
    <font>
      <b/>
      <strike/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44" fontId="34" fillId="0" borderId="0" applyFont="0" applyFill="0" applyBorder="0" applyAlignment="0" applyProtection="0"/>
  </cellStyleXfs>
  <cellXfs count="1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0" fillId="0" borderId="8" xfId="0" applyBorder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4" xfId="0" applyFill="1" applyBorder="1"/>
    <xf numFmtId="0" fontId="0" fillId="2" borderId="1" xfId="0" applyFill="1" applyBorder="1"/>
    <xf numFmtId="0" fontId="0" fillId="2" borderId="12" xfId="0" applyFill="1" applyBorder="1"/>
    <xf numFmtId="0" fontId="0" fillId="2" borderId="20" xfId="0" applyFill="1" applyBorder="1"/>
    <xf numFmtId="0" fontId="17" fillId="0" borderId="13" xfId="0" applyFont="1" applyBorder="1"/>
    <xf numFmtId="0" fontId="15" fillId="0" borderId="20" xfId="0" applyFont="1" applyBorder="1"/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17" fillId="5" borderId="0" xfId="0" applyFont="1" applyFill="1" applyAlignment="1">
      <alignment horizontal="center"/>
    </xf>
    <xf numFmtId="0" fontId="28" fillId="0" borderId="1" xfId="0" applyFont="1" applyBorder="1" applyAlignment="1">
      <alignment horizontal="center"/>
    </xf>
    <xf numFmtId="0" fontId="29" fillId="0" borderId="1" xfId="0" applyFont="1" applyBorder="1"/>
    <xf numFmtId="0" fontId="29" fillId="2" borderId="1" xfId="0" applyFont="1" applyFill="1" applyBorder="1"/>
    <xf numFmtId="0" fontId="29" fillId="0" borderId="2" xfId="0" applyFont="1" applyBorder="1" applyAlignment="1">
      <alignment vertical="center"/>
    </xf>
    <xf numFmtId="0" fontId="29" fillId="0" borderId="2" xfId="0" applyFont="1" applyBorder="1"/>
    <xf numFmtId="0" fontId="30" fillId="0" borderId="1" xfId="0" applyFont="1" applyBorder="1" applyAlignment="1">
      <alignment horizontal="center"/>
    </xf>
    <xf numFmtId="0" fontId="29" fillId="0" borderId="3" xfId="0" applyFont="1" applyBorder="1"/>
    <xf numFmtId="0" fontId="32" fillId="0" borderId="1" xfId="0" applyFont="1" applyBorder="1"/>
    <xf numFmtId="0" fontId="33" fillId="0" borderId="2" xfId="0" applyFont="1" applyBorder="1" applyAlignment="1">
      <alignment vertic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7" borderId="0" xfId="0" applyFont="1" applyFill="1" applyBorder="1" applyAlignment="1">
      <alignment vertical="center"/>
    </xf>
    <xf numFmtId="0" fontId="0" fillId="7" borderId="6" xfId="0" applyFill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8" fillId="0" borderId="6" xfId="0" applyFont="1" applyBorder="1" applyAlignment="1">
      <alignment horizontal="center" vertical="center"/>
    </xf>
    <xf numFmtId="44" fontId="14" fillId="2" borderId="4" xfId="1" applyFont="1" applyFill="1" applyBorder="1" applyAlignment="1">
      <alignment horizontal="center" vertical="center"/>
    </xf>
    <xf numFmtId="0" fontId="35" fillId="0" borderId="1" xfId="0" applyFont="1" applyBorder="1"/>
    <xf numFmtId="49" fontId="35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5" fillId="0" borderId="2" xfId="0" applyFont="1" applyBorder="1" applyAlignment="1">
      <alignment vertical="center"/>
    </xf>
    <xf numFmtId="0" fontId="35" fillId="0" borderId="2" xfId="0" applyFont="1" applyBorder="1"/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2" fillId="5" borderId="0" xfId="0" applyFont="1" applyFill="1" applyAlignment="1">
      <alignment horizontal="center"/>
    </xf>
    <xf numFmtId="0" fontId="7" fillId="0" borderId="0" xfId="0" applyFont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18" fillId="3" borderId="21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8E6B31"/>
      <color rgb="FF927727"/>
      <color rgb="FFB1B43E"/>
      <color rgb="FF928627"/>
      <color rgb="FF926D27"/>
      <color rgb="FFFAF0C5"/>
      <color rgb="FFD3F1B8"/>
      <color rgb="FF65655B"/>
      <color rgb="FFFF8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15BD07-3799-4F14-8798-61B456E16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85424" y="210094"/>
          <a:ext cx="1708785" cy="8591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3" name="Image 2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1ED7812C-DEEF-4BE3-BAC9-47C71B57F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424" y="278130"/>
          <a:ext cx="1610995" cy="759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15</xdr:col>
      <xdr:colOff>754765</xdr:colOff>
      <xdr:row>37</xdr:row>
      <xdr:rowOff>153447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2F4C06-E1DD-B9CC-48B1-E8126EAA0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" y="22860"/>
          <a:ext cx="12504805" cy="6897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52"/>
  <sheetViews>
    <sheetView topLeftCell="A18" zoomScale="60" zoomScaleNormal="60" zoomScaleSheetLayoutView="70" workbookViewId="0">
      <selection activeCell="A39" sqref="A39"/>
    </sheetView>
  </sheetViews>
  <sheetFormatPr baseColWidth="10" defaultColWidth="11.42578125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2.7109375" customWidth="1"/>
    <col min="9" max="9" width="20.28515625" customWidth="1"/>
    <col min="10" max="10" width="20.7109375" customWidth="1"/>
  </cols>
  <sheetData>
    <row r="4" spans="1:10" x14ac:dyDescent="0.3">
      <c r="A4" s="5"/>
      <c r="B4" s="5"/>
      <c r="C4" s="6"/>
    </row>
    <row r="5" spans="1:10" x14ac:dyDescent="0.3">
      <c r="A5" s="5"/>
      <c r="B5" s="5"/>
      <c r="C5" s="6"/>
    </row>
    <row r="6" spans="1:10" x14ac:dyDescent="0.3">
      <c r="E6" s="12"/>
    </row>
    <row r="7" spans="1:10" ht="1.5" customHeight="1" x14ac:dyDescent="0.3"/>
    <row r="8" spans="1:10" ht="19.5" customHeight="1" x14ac:dyDescent="0.3">
      <c r="A8" s="92" t="s">
        <v>26</v>
      </c>
      <c r="B8" s="92"/>
      <c r="D8" s="43" t="s">
        <v>27</v>
      </c>
    </row>
    <row r="9" spans="1:10" ht="26.25" customHeight="1" x14ac:dyDescent="0.35">
      <c r="A9" s="92"/>
      <c r="B9" s="92"/>
      <c r="D9" s="51" t="s">
        <v>39</v>
      </c>
      <c r="H9" s="86" t="s">
        <v>10</v>
      </c>
      <c r="I9" s="86"/>
    </row>
    <row r="10" spans="1:10" ht="22.5" customHeight="1" thickBot="1" x14ac:dyDescent="0.35">
      <c r="A10" s="7"/>
      <c r="B10" s="7"/>
      <c r="D10" s="8"/>
      <c r="H10" s="86"/>
      <c r="I10" s="86"/>
    </row>
    <row r="11" spans="1:10" ht="22.5" customHeight="1" thickBot="1" x14ac:dyDescent="0.35">
      <c r="A11" s="106" t="s">
        <v>34</v>
      </c>
      <c r="B11" s="106"/>
      <c r="D11" s="87" t="s">
        <v>32</v>
      </c>
      <c r="E11" s="88"/>
      <c r="H11" s="86"/>
      <c r="I11" s="86"/>
    </row>
    <row r="12" spans="1:10" ht="40.9" customHeight="1" thickBot="1" x14ac:dyDescent="0.35">
      <c r="A12" s="106"/>
      <c r="B12" s="106"/>
      <c r="D12" s="47" t="s">
        <v>38</v>
      </c>
      <c r="E12" s="11" t="s">
        <v>37</v>
      </c>
      <c r="H12" s="86"/>
      <c r="I12" s="86"/>
    </row>
    <row r="13" spans="1:10" ht="28.5" customHeight="1" thickBot="1" x14ac:dyDescent="0.35">
      <c r="A13" s="9"/>
      <c r="B13" s="9"/>
      <c r="D13" s="11" t="s">
        <v>35</v>
      </c>
      <c r="E13" s="11" t="s">
        <v>2</v>
      </c>
      <c r="H13" s="96"/>
      <c r="I13" s="96"/>
      <c r="J13" s="96"/>
    </row>
    <row r="14" spans="1:10" ht="47.45" customHeight="1" thickBot="1" x14ac:dyDescent="0.35">
      <c r="D14" s="46" t="s">
        <v>36</v>
      </c>
      <c r="E14" s="24" t="s">
        <v>16</v>
      </c>
    </row>
    <row r="15" spans="1:10" ht="31.5" customHeight="1" thickBot="1" x14ac:dyDescent="0.4">
      <c r="D15" s="39" t="s">
        <v>30</v>
      </c>
      <c r="E15" s="11" t="s">
        <v>14</v>
      </c>
    </row>
    <row r="16" spans="1:10" ht="31.5" customHeight="1" thickBot="1" x14ac:dyDescent="0.4">
      <c r="D16" s="40" t="s">
        <v>20</v>
      </c>
      <c r="E16" s="11" t="s">
        <v>31</v>
      </c>
    </row>
    <row r="17" spans="1:10" ht="31.5" customHeight="1" thickBot="1" x14ac:dyDescent="0.35">
      <c r="E17" s="11" t="s">
        <v>15</v>
      </c>
    </row>
    <row r="18" spans="1:10" ht="31.5" customHeight="1" x14ac:dyDescent="0.35">
      <c r="A18" s="16" t="s">
        <v>40</v>
      </c>
      <c r="B18" s="16"/>
      <c r="C18" s="16"/>
      <c r="D18" s="17"/>
    </row>
    <row r="19" spans="1:10" ht="31.5" customHeight="1" x14ac:dyDescent="0.35">
      <c r="A19" s="23" t="s">
        <v>13</v>
      </c>
      <c r="B19" s="23"/>
      <c r="C19" s="16"/>
      <c r="D19" s="17"/>
    </row>
    <row r="20" spans="1:10" ht="31.5" customHeight="1" x14ac:dyDescent="0.35">
      <c r="A20" s="16" t="s">
        <v>12</v>
      </c>
      <c r="B20" s="16"/>
      <c r="C20" s="16"/>
      <c r="D20" s="16"/>
    </row>
    <row r="21" spans="1:10" ht="31.5" customHeight="1" x14ac:dyDescent="0.35">
      <c r="A21" s="16" t="s">
        <v>11</v>
      </c>
      <c r="B21" s="16"/>
      <c r="C21" s="16"/>
      <c r="D21" s="16"/>
    </row>
    <row r="22" spans="1:10" ht="31.5" customHeight="1" thickBot="1" x14ac:dyDescent="0.4">
      <c r="A22" s="16" t="s">
        <v>8</v>
      </c>
      <c r="B22" s="16"/>
      <c r="C22" s="16"/>
      <c r="D22" s="16"/>
    </row>
    <row r="23" spans="1:10" ht="45.75" thickBot="1" x14ac:dyDescent="0.35">
      <c r="F23" s="102" t="s">
        <v>17</v>
      </c>
      <c r="G23" s="103"/>
      <c r="I23" s="26" t="s">
        <v>23</v>
      </c>
      <c r="J23" s="26" t="s">
        <v>22</v>
      </c>
    </row>
    <row r="24" spans="1:10" ht="33.75" customHeight="1" thickBot="1" x14ac:dyDescent="0.4">
      <c r="A24" s="10" t="s">
        <v>0</v>
      </c>
      <c r="B24" s="10" t="s">
        <v>28</v>
      </c>
      <c r="C24" s="4" t="s">
        <v>1</v>
      </c>
      <c r="D24" s="100" t="s">
        <v>21</v>
      </c>
      <c r="E24" s="101"/>
      <c r="F24" s="13" t="s">
        <v>3</v>
      </c>
      <c r="G24" s="18" t="s">
        <v>4</v>
      </c>
      <c r="H24" s="25" t="s">
        <v>5</v>
      </c>
      <c r="I24" s="41" t="s">
        <v>18</v>
      </c>
      <c r="J24" s="42" t="s">
        <v>19</v>
      </c>
    </row>
    <row r="25" spans="1:10" ht="30" customHeight="1" thickBot="1" x14ac:dyDescent="0.35">
      <c r="A25" s="3" t="s">
        <v>54</v>
      </c>
      <c r="B25" s="3"/>
      <c r="C25" s="36"/>
      <c r="D25" s="50" t="s">
        <v>43</v>
      </c>
      <c r="E25" s="1"/>
      <c r="F25" s="13"/>
      <c r="G25" s="18"/>
      <c r="H25" s="27"/>
      <c r="I25" s="29"/>
      <c r="J25" s="31"/>
    </row>
    <row r="26" spans="1:10" ht="30" customHeight="1" thickBot="1" x14ac:dyDescent="0.35">
      <c r="A26" s="3" t="s">
        <v>52</v>
      </c>
      <c r="B26" s="3"/>
      <c r="C26" s="52" t="s">
        <v>18</v>
      </c>
      <c r="D26" s="50" t="s">
        <v>41</v>
      </c>
      <c r="E26" s="1"/>
      <c r="F26" s="13"/>
      <c r="G26" s="13"/>
      <c r="H26" s="27"/>
      <c r="I26" s="30"/>
      <c r="J26" s="32"/>
    </row>
    <row r="27" spans="1:10" ht="30" customHeight="1" thickBot="1" x14ac:dyDescent="0.35">
      <c r="A27" s="3" t="s">
        <v>53</v>
      </c>
      <c r="B27" s="3"/>
      <c r="C27" s="3">
        <v>1</v>
      </c>
      <c r="D27" s="50" t="s">
        <v>55</v>
      </c>
      <c r="E27" s="1"/>
      <c r="F27" s="14"/>
      <c r="G27" s="13"/>
      <c r="H27" s="27"/>
      <c r="I27" s="30"/>
      <c r="J27" s="32"/>
    </row>
    <row r="28" spans="1:10" ht="30" customHeight="1" thickBot="1" x14ac:dyDescent="0.35">
      <c r="A28" s="3" t="s">
        <v>56</v>
      </c>
      <c r="B28" s="3"/>
      <c r="C28" s="3">
        <v>2</v>
      </c>
      <c r="D28" s="50" t="s">
        <v>47</v>
      </c>
      <c r="E28" s="1"/>
      <c r="F28" s="13"/>
      <c r="G28" s="13"/>
      <c r="H28" s="27"/>
      <c r="I28" s="30"/>
      <c r="J28" s="32"/>
    </row>
    <row r="29" spans="1:10" ht="30" customHeight="1" thickBot="1" x14ac:dyDescent="0.35">
      <c r="A29" s="3" t="s">
        <v>57</v>
      </c>
      <c r="B29" s="3"/>
      <c r="C29" s="3"/>
      <c r="D29" s="50" t="s">
        <v>46</v>
      </c>
      <c r="E29" s="1"/>
      <c r="F29" s="13"/>
      <c r="G29" s="13"/>
      <c r="H29" s="27"/>
      <c r="I29" s="30"/>
      <c r="J29" s="32"/>
    </row>
    <row r="30" spans="1:10" ht="30" customHeight="1" thickBot="1" x14ac:dyDescent="0.35">
      <c r="A30" s="3" t="s">
        <v>56</v>
      </c>
      <c r="B30" s="3"/>
      <c r="C30" s="3"/>
      <c r="D30" s="50" t="s">
        <v>58</v>
      </c>
      <c r="E30" s="1"/>
      <c r="F30" s="13"/>
      <c r="G30" s="13"/>
      <c r="H30" s="27"/>
      <c r="I30" s="30"/>
      <c r="J30" s="32"/>
    </row>
    <row r="31" spans="1:10" ht="30" customHeight="1" thickBot="1" x14ac:dyDescent="0.35">
      <c r="A31" s="3" t="s">
        <v>59</v>
      </c>
      <c r="B31" s="3"/>
      <c r="C31" s="3"/>
      <c r="D31" s="50" t="s">
        <v>49</v>
      </c>
      <c r="E31" s="1"/>
      <c r="F31" s="13"/>
      <c r="G31" s="13"/>
      <c r="H31" s="27"/>
      <c r="I31" s="30"/>
      <c r="J31" s="32"/>
    </row>
    <row r="32" spans="1:10" ht="30" customHeight="1" thickBot="1" x14ac:dyDescent="0.35">
      <c r="A32" s="3" t="s">
        <v>59</v>
      </c>
      <c r="B32" s="3"/>
      <c r="C32" s="3"/>
      <c r="D32" s="50" t="s">
        <v>48</v>
      </c>
      <c r="E32" s="1"/>
      <c r="F32" s="13"/>
      <c r="G32" s="13"/>
      <c r="H32" s="27"/>
      <c r="I32" s="30"/>
      <c r="J32" s="32"/>
    </row>
    <row r="33" spans="1:10" ht="30" customHeight="1" thickBot="1" x14ac:dyDescent="0.35">
      <c r="A33" s="3"/>
      <c r="B33" s="3"/>
      <c r="C33" s="3"/>
      <c r="D33" s="50" t="s">
        <v>45</v>
      </c>
      <c r="E33" s="1"/>
      <c r="F33" s="13"/>
      <c r="G33" s="13"/>
      <c r="H33" s="27"/>
      <c r="I33" s="30"/>
      <c r="J33" s="32"/>
    </row>
    <row r="34" spans="1:10" ht="30" customHeight="1" thickBot="1" x14ac:dyDescent="0.35">
      <c r="A34" s="3"/>
      <c r="B34" s="3"/>
      <c r="C34" s="3"/>
      <c r="D34" s="50" t="s">
        <v>44</v>
      </c>
      <c r="E34" s="1"/>
      <c r="F34" s="13"/>
      <c r="G34" s="13"/>
      <c r="H34" s="27"/>
      <c r="I34" s="30"/>
      <c r="J34" s="32"/>
    </row>
    <row r="35" spans="1:10" ht="30" customHeight="1" thickBot="1" x14ac:dyDescent="0.35">
      <c r="A35" s="3" t="s">
        <v>60</v>
      </c>
      <c r="B35" s="3"/>
      <c r="C35" s="3"/>
      <c r="D35" s="50" t="s">
        <v>42</v>
      </c>
      <c r="E35" s="1"/>
      <c r="F35" s="13"/>
      <c r="G35" s="13"/>
      <c r="H35" s="27"/>
      <c r="I35" s="30"/>
      <c r="J35" s="32"/>
    </row>
    <row r="36" spans="1:10" ht="30" customHeight="1" thickBot="1" x14ac:dyDescent="0.35">
      <c r="A36" s="3"/>
      <c r="B36" s="3"/>
      <c r="C36" s="3"/>
      <c r="D36" s="50" t="s">
        <v>50</v>
      </c>
      <c r="E36" s="1"/>
      <c r="F36" s="13"/>
      <c r="G36" s="13"/>
      <c r="H36" s="27"/>
      <c r="I36" s="30"/>
      <c r="J36" s="32"/>
    </row>
    <row r="37" spans="1:10" ht="30" customHeight="1" thickBot="1" x14ac:dyDescent="0.35">
      <c r="A37" s="3" t="s">
        <v>61</v>
      </c>
      <c r="B37" s="3"/>
      <c r="C37" s="3"/>
      <c r="D37" s="50" t="s">
        <v>51</v>
      </c>
      <c r="E37" s="2"/>
      <c r="F37" s="13"/>
      <c r="G37" s="13"/>
      <c r="H37" s="27"/>
      <c r="I37" s="30"/>
      <c r="J37" s="32"/>
    </row>
    <row r="38" spans="1:10" ht="30" customHeight="1" thickBot="1" x14ac:dyDescent="0.35">
      <c r="A38" s="3"/>
      <c r="B38" s="3"/>
      <c r="C38" s="3"/>
      <c r="D38" s="49"/>
      <c r="E38" s="2"/>
      <c r="F38" s="13"/>
      <c r="G38" s="13"/>
      <c r="H38" s="27"/>
      <c r="I38" s="30"/>
      <c r="J38" s="32"/>
    </row>
    <row r="39" spans="1:10" ht="30" customHeight="1" thickBot="1" x14ac:dyDescent="0.35">
      <c r="A39" s="3"/>
      <c r="B39" s="3"/>
      <c r="C39" s="3"/>
      <c r="D39" s="49"/>
      <c r="E39" s="2"/>
      <c r="F39" s="13"/>
      <c r="G39" s="13"/>
      <c r="H39" s="27"/>
      <c r="I39" s="30"/>
      <c r="J39" s="32"/>
    </row>
    <row r="40" spans="1:10" ht="30" customHeight="1" thickBot="1" x14ac:dyDescent="0.35">
      <c r="A40" s="3"/>
      <c r="B40" s="3"/>
      <c r="C40" s="3"/>
      <c r="D40" s="49"/>
      <c r="E40" s="2"/>
      <c r="F40" s="13"/>
      <c r="G40" s="13"/>
      <c r="H40" s="27"/>
      <c r="I40" s="30"/>
      <c r="J40" s="32"/>
    </row>
    <row r="41" spans="1:10" ht="30" customHeight="1" thickBot="1" x14ac:dyDescent="0.35">
      <c r="A41" s="3"/>
      <c r="B41" s="3"/>
      <c r="C41" s="3"/>
      <c r="D41" s="49"/>
      <c r="E41" s="2"/>
      <c r="F41" s="13"/>
      <c r="G41" s="13"/>
      <c r="H41" s="27"/>
      <c r="I41" s="30"/>
      <c r="J41" s="32"/>
    </row>
    <row r="42" spans="1:10" ht="30" customHeight="1" thickBot="1" x14ac:dyDescent="0.35">
      <c r="A42" s="3"/>
      <c r="B42" s="3"/>
      <c r="C42" s="3"/>
      <c r="D42" s="49"/>
      <c r="E42" s="2"/>
      <c r="F42" s="13"/>
      <c r="G42" s="13"/>
      <c r="H42" s="27"/>
      <c r="I42" s="30"/>
      <c r="J42" s="32"/>
    </row>
    <row r="43" spans="1:10" ht="30" customHeight="1" thickBot="1" x14ac:dyDescent="0.35">
      <c r="A43" s="3"/>
      <c r="B43" s="3"/>
      <c r="C43" s="3"/>
      <c r="D43" s="48"/>
      <c r="E43" s="2"/>
      <c r="F43" s="15"/>
      <c r="G43" s="15"/>
      <c r="H43" s="28"/>
      <c r="I43" s="33"/>
      <c r="J43" s="34"/>
    </row>
    <row r="44" spans="1:10" ht="35.25" customHeight="1" thickBot="1" x14ac:dyDescent="0.35">
      <c r="F44" s="104" t="s">
        <v>7</v>
      </c>
      <c r="G44" s="105"/>
      <c r="H44" s="45">
        <f>SUM(H25:H43)</f>
        <v>0</v>
      </c>
      <c r="I44" s="35"/>
      <c r="J44" s="36"/>
    </row>
    <row r="45" spans="1:10" ht="49.5" customHeight="1" thickBot="1" x14ac:dyDescent="0.35">
      <c r="A45" s="89" t="s">
        <v>24</v>
      </c>
      <c r="B45" s="90"/>
      <c r="C45" s="90"/>
      <c r="D45" s="91"/>
      <c r="F45" s="104" t="s">
        <v>29</v>
      </c>
      <c r="G45" s="105"/>
      <c r="H45" s="45">
        <f>24%*H44</f>
        <v>0</v>
      </c>
      <c r="I45" s="35"/>
      <c r="J45" s="36"/>
    </row>
    <row r="46" spans="1:10" ht="36.75" customHeight="1" thickBot="1" x14ac:dyDescent="0.35">
      <c r="A46" s="20"/>
      <c r="B46" s="21"/>
      <c r="C46" s="21"/>
      <c r="D46" s="22"/>
      <c r="F46" s="97" t="s">
        <v>6</v>
      </c>
      <c r="G46" s="98"/>
      <c r="H46" s="45">
        <f>20%*(H45+H44)</f>
        <v>0</v>
      </c>
      <c r="I46" s="35"/>
      <c r="J46" s="36"/>
    </row>
    <row r="47" spans="1:10" ht="36.75" customHeight="1" thickBot="1" x14ac:dyDescent="0.35">
      <c r="A47" s="89" t="s">
        <v>25</v>
      </c>
      <c r="B47" s="90"/>
      <c r="C47" s="90"/>
      <c r="D47" s="91"/>
      <c r="F47" s="94" t="s">
        <v>9</v>
      </c>
      <c r="G47" s="95"/>
      <c r="H47" s="45">
        <f>SUM(H44:H46)</f>
        <v>0</v>
      </c>
      <c r="I47" s="37"/>
      <c r="J47" s="38"/>
    </row>
    <row r="48" spans="1:10" ht="36.75" customHeight="1" thickBot="1" x14ac:dyDescent="0.35">
      <c r="A48" s="89" t="s">
        <v>33</v>
      </c>
      <c r="B48" s="90"/>
      <c r="C48" s="90"/>
      <c r="D48" s="91"/>
      <c r="F48" s="99"/>
      <c r="G48" s="99"/>
    </row>
    <row r="49" spans="1:8" ht="36.75" customHeight="1" x14ac:dyDescent="0.3">
      <c r="A49" s="19"/>
      <c r="B49" s="19"/>
      <c r="C49" s="19"/>
      <c r="D49" s="19"/>
      <c r="F49" s="44"/>
      <c r="G49" s="44"/>
      <c r="H49" s="44"/>
    </row>
    <row r="50" spans="1:8" ht="36.75" customHeight="1" x14ac:dyDescent="0.3">
      <c r="A50" s="93"/>
      <c r="B50" s="93"/>
      <c r="C50" s="93"/>
      <c r="D50" s="93"/>
      <c r="F50" s="44"/>
      <c r="G50" s="44"/>
      <c r="H50" s="44"/>
    </row>
    <row r="51" spans="1:8" ht="15" customHeight="1" x14ac:dyDescent="0.3">
      <c r="E51" s="44"/>
    </row>
    <row r="52" spans="1:8" ht="59.25" customHeight="1" x14ac:dyDescent="0.3">
      <c r="E52" s="44"/>
    </row>
  </sheetData>
  <mergeCells count="16">
    <mergeCell ref="H9:I12"/>
    <mergeCell ref="D11:E11"/>
    <mergeCell ref="A45:D45"/>
    <mergeCell ref="A8:B9"/>
    <mergeCell ref="A50:D50"/>
    <mergeCell ref="A48:D48"/>
    <mergeCell ref="F47:G47"/>
    <mergeCell ref="H13:J13"/>
    <mergeCell ref="F46:G46"/>
    <mergeCell ref="A47:D47"/>
    <mergeCell ref="F48:G48"/>
    <mergeCell ref="D24:E24"/>
    <mergeCell ref="F23:G23"/>
    <mergeCell ref="F44:G44"/>
    <mergeCell ref="F45:G45"/>
    <mergeCell ref="A11:B12"/>
  </mergeCells>
  <pageMargins left="0" right="0" top="0" bottom="0" header="0.31496062992125984" footer="0.31496062992125984"/>
  <pageSetup paperSize="8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K66"/>
  <sheetViews>
    <sheetView tabSelected="1" topLeftCell="A22" zoomScale="55" zoomScaleNormal="55" zoomScaleSheetLayoutView="70" workbookViewId="0">
      <selection activeCell="I26" sqref="I26"/>
    </sheetView>
  </sheetViews>
  <sheetFormatPr baseColWidth="10" defaultColWidth="11.42578125" defaultRowHeight="15" x14ac:dyDescent="0.3"/>
  <cols>
    <col min="1" max="1" width="34.28515625" customWidth="1"/>
    <col min="2" max="2" width="28.28515625" customWidth="1"/>
    <col min="3" max="3" width="20.5703125" customWidth="1"/>
    <col min="4" max="4" width="105.140625" customWidth="1"/>
    <col min="5" max="5" width="110.85546875" customWidth="1"/>
    <col min="7" max="7" width="12" customWidth="1"/>
    <col min="8" max="8" width="35.285156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5"/>
      <c r="B4" s="5"/>
      <c r="C4" s="6"/>
    </row>
    <row r="5" spans="1:11" x14ac:dyDescent="0.3">
      <c r="A5" s="5"/>
      <c r="B5" s="5"/>
      <c r="C5" s="6"/>
    </row>
    <row r="6" spans="1:11" x14ac:dyDescent="0.3">
      <c r="E6" s="12"/>
    </row>
    <row r="7" spans="1:11" ht="1.5" customHeight="1" x14ac:dyDescent="0.3"/>
    <row r="8" spans="1:11" ht="19.5" customHeight="1" x14ac:dyDescent="0.3">
      <c r="A8" s="92" t="s">
        <v>26</v>
      </c>
      <c r="B8" s="92"/>
      <c r="D8" s="43" t="s">
        <v>27</v>
      </c>
    </row>
    <row r="9" spans="1:11" ht="26.25" customHeight="1" x14ac:dyDescent="0.35">
      <c r="A9" s="92"/>
      <c r="B9" s="92"/>
      <c r="D9" s="51" t="s">
        <v>39</v>
      </c>
      <c r="I9" s="86" t="s">
        <v>10</v>
      </c>
      <c r="J9" s="86"/>
    </row>
    <row r="10" spans="1:11" ht="22.5" customHeight="1" thickBot="1" x14ac:dyDescent="0.35">
      <c r="A10" s="7"/>
      <c r="B10" s="7"/>
      <c r="D10" s="8"/>
      <c r="I10" s="86"/>
      <c r="J10" s="86"/>
    </row>
    <row r="11" spans="1:11" ht="22.5" customHeight="1" thickBot="1" x14ac:dyDescent="0.35">
      <c r="A11" s="106" t="s">
        <v>34</v>
      </c>
      <c r="B11" s="106"/>
      <c r="D11" s="87" t="s">
        <v>32</v>
      </c>
      <c r="E11" s="88"/>
      <c r="I11" s="86"/>
      <c r="J11" s="86"/>
    </row>
    <row r="12" spans="1:11" ht="40.9" customHeight="1" thickBot="1" x14ac:dyDescent="0.35">
      <c r="A12" s="106"/>
      <c r="B12" s="106"/>
      <c r="D12" s="47" t="s">
        <v>38</v>
      </c>
      <c r="E12" s="11" t="s">
        <v>37</v>
      </c>
      <c r="I12" s="86"/>
      <c r="J12" s="86"/>
    </row>
    <row r="13" spans="1:11" ht="28.5" customHeight="1" thickBot="1" x14ac:dyDescent="0.35">
      <c r="A13" s="9"/>
      <c r="B13" s="9"/>
      <c r="D13" s="11" t="s">
        <v>35</v>
      </c>
      <c r="E13" s="11" t="s">
        <v>87</v>
      </c>
      <c r="I13" s="96"/>
      <c r="J13" s="96"/>
      <c r="K13" s="96"/>
    </row>
    <row r="14" spans="1:11" ht="47.45" customHeight="1" thickBot="1" x14ac:dyDescent="0.35">
      <c r="D14" s="46" t="s">
        <v>36</v>
      </c>
      <c r="E14" s="24" t="s">
        <v>16</v>
      </c>
    </row>
    <row r="15" spans="1:11" ht="31.5" customHeight="1" thickBot="1" x14ac:dyDescent="0.4">
      <c r="D15" s="39" t="s">
        <v>30</v>
      </c>
      <c r="E15" s="11" t="s">
        <v>14</v>
      </c>
    </row>
    <row r="16" spans="1:11" ht="31.5" customHeight="1" thickBot="1" x14ac:dyDescent="0.4">
      <c r="D16" s="40" t="s">
        <v>20</v>
      </c>
      <c r="E16" s="11" t="s">
        <v>31</v>
      </c>
    </row>
    <row r="17" spans="1:11" ht="31.5" customHeight="1" thickBot="1" x14ac:dyDescent="0.35">
      <c r="E17" s="11" t="s">
        <v>15</v>
      </c>
    </row>
    <row r="18" spans="1:11" ht="31.5" customHeight="1" x14ac:dyDescent="0.35">
      <c r="A18" s="16" t="s">
        <v>40</v>
      </c>
      <c r="B18" s="16"/>
      <c r="C18" s="16"/>
      <c r="D18" s="17"/>
    </row>
    <row r="19" spans="1:11" ht="31.5" customHeight="1" x14ac:dyDescent="0.35">
      <c r="A19" s="23" t="s">
        <v>13</v>
      </c>
      <c r="B19" s="23"/>
      <c r="C19" s="16"/>
      <c r="D19" s="17"/>
    </row>
    <row r="20" spans="1:11" ht="31.5" customHeight="1" x14ac:dyDescent="0.35">
      <c r="A20" s="16" t="s">
        <v>12</v>
      </c>
      <c r="B20" s="16"/>
      <c r="C20" s="16"/>
      <c r="D20" s="16"/>
      <c r="E20" s="75" t="s">
        <v>96</v>
      </c>
    </row>
    <row r="21" spans="1:11" ht="31.5" customHeight="1" x14ac:dyDescent="0.35">
      <c r="A21" s="16" t="s">
        <v>11</v>
      </c>
      <c r="B21" s="16"/>
      <c r="C21" s="16"/>
      <c r="D21" s="16"/>
    </row>
    <row r="22" spans="1:11" ht="31.5" customHeight="1" thickBot="1" x14ac:dyDescent="0.4">
      <c r="A22" s="16" t="s">
        <v>8</v>
      </c>
      <c r="B22" s="16"/>
      <c r="C22" s="16"/>
      <c r="D22" s="16"/>
    </row>
    <row r="23" spans="1:11" ht="60.75" customHeight="1" thickBot="1" x14ac:dyDescent="0.35">
      <c r="F23" s="107" t="s">
        <v>17</v>
      </c>
      <c r="G23" s="108"/>
      <c r="H23" s="108"/>
      <c r="J23" s="26" t="s">
        <v>23</v>
      </c>
      <c r="K23" s="26" t="s">
        <v>22</v>
      </c>
    </row>
    <row r="24" spans="1:11" ht="33.75" customHeight="1" thickBot="1" x14ac:dyDescent="0.4">
      <c r="A24" s="10" t="s">
        <v>0</v>
      </c>
      <c r="B24" s="10" t="s">
        <v>28</v>
      </c>
      <c r="C24" s="4" t="s">
        <v>1</v>
      </c>
      <c r="D24" s="100" t="s">
        <v>21</v>
      </c>
      <c r="E24" s="101"/>
      <c r="F24" s="65" t="s">
        <v>90</v>
      </c>
      <c r="G24" s="66" t="s">
        <v>4</v>
      </c>
      <c r="H24" s="64" t="s">
        <v>89</v>
      </c>
      <c r="I24" s="64" t="s">
        <v>5</v>
      </c>
      <c r="J24" s="41" t="s">
        <v>18</v>
      </c>
      <c r="K24" s="42" t="s">
        <v>19</v>
      </c>
    </row>
    <row r="25" spans="1:11" ht="56.25" customHeight="1" thickBot="1" x14ac:dyDescent="0.35">
      <c r="A25" s="53" t="s">
        <v>54</v>
      </c>
      <c r="B25" s="77" t="s">
        <v>100</v>
      </c>
      <c r="C25" s="54"/>
      <c r="D25" s="55" t="s">
        <v>43</v>
      </c>
      <c r="E25" s="56"/>
      <c r="F25" s="72" t="s">
        <v>94</v>
      </c>
      <c r="G25" s="73"/>
      <c r="H25" s="74" t="s">
        <v>109</v>
      </c>
      <c r="I25" s="27">
        <v>142.08000000000001</v>
      </c>
      <c r="J25" s="29" t="s">
        <v>18</v>
      </c>
      <c r="K25" s="31"/>
    </row>
    <row r="26" spans="1:11" ht="30" customHeight="1" thickBot="1" x14ac:dyDescent="0.35">
      <c r="A26" s="53" t="s">
        <v>52</v>
      </c>
      <c r="B26" s="77" t="s">
        <v>110</v>
      </c>
      <c r="C26" s="57">
        <v>1</v>
      </c>
      <c r="D26" s="55" t="s">
        <v>84</v>
      </c>
      <c r="E26" s="56"/>
      <c r="F26" s="67" t="s">
        <v>18</v>
      </c>
      <c r="G26" s="66"/>
      <c r="H26" s="64" t="s">
        <v>92</v>
      </c>
      <c r="I26" s="27">
        <f>-272-100+369.31-217.47</f>
        <v>-220.16</v>
      </c>
      <c r="J26" s="30" t="s">
        <v>18</v>
      </c>
      <c r="K26" s="32"/>
    </row>
    <row r="27" spans="1:11" ht="30" customHeight="1" thickBot="1" x14ac:dyDescent="0.35">
      <c r="A27" s="53" t="s">
        <v>52</v>
      </c>
      <c r="B27" s="77" t="s">
        <v>102</v>
      </c>
      <c r="C27" s="57">
        <v>2</v>
      </c>
      <c r="D27" s="55" t="s">
        <v>65</v>
      </c>
      <c r="E27" s="56"/>
      <c r="F27" s="67" t="s">
        <v>18</v>
      </c>
      <c r="G27" s="67"/>
      <c r="H27" s="64"/>
      <c r="I27" s="27">
        <v>0</v>
      </c>
      <c r="J27" s="30" t="s">
        <v>18</v>
      </c>
      <c r="K27" s="32"/>
    </row>
    <row r="28" spans="1:11" ht="30" customHeight="1" thickBot="1" x14ac:dyDescent="0.35">
      <c r="A28" s="53" t="s">
        <v>52</v>
      </c>
      <c r="B28" s="77" t="s">
        <v>103</v>
      </c>
      <c r="C28" s="57">
        <v>3</v>
      </c>
      <c r="D28" s="55" t="s">
        <v>86</v>
      </c>
      <c r="E28" s="56"/>
      <c r="F28" s="67" t="s">
        <v>18</v>
      </c>
      <c r="G28" s="67"/>
      <c r="H28" s="64"/>
      <c r="I28" s="27">
        <v>0</v>
      </c>
      <c r="J28" s="30" t="s">
        <v>18</v>
      </c>
      <c r="K28" s="32"/>
    </row>
    <row r="29" spans="1:11" ht="30" customHeight="1" thickBot="1" x14ac:dyDescent="0.35">
      <c r="A29" s="53" t="s">
        <v>66</v>
      </c>
      <c r="B29" s="77" t="s">
        <v>102</v>
      </c>
      <c r="C29" s="57">
        <v>4</v>
      </c>
      <c r="D29" s="55" t="s">
        <v>67</v>
      </c>
      <c r="E29" s="56"/>
      <c r="F29" s="67" t="s">
        <v>18</v>
      </c>
      <c r="G29" s="67"/>
      <c r="H29" s="64"/>
      <c r="I29" s="27">
        <v>0</v>
      </c>
      <c r="J29" s="30" t="s">
        <v>18</v>
      </c>
      <c r="K29" s="32"/>
    </row>
    <row r="30" spans="1:11" ht="30" customHeight="1" thickBot="1" x14ac:dyDescent="0.35">
      <c r="A30" s="53" t="s">
        <v>66</v>
      </c>
      <c r="B30" s="77" t="s">
        <v>102</v>
      </c>
      <c r="C30" s="57" t="s">
        <v>18</v>
      </c>
      <c r="D30" s="55" t="s">
        <v>85</v>
      </c>
      <c r="E30" s="56"/>
      <c r="F30" s="67" t="s">
        <v>18</v>
      </c>
      <c r="G30" s="67"/>
      <c r="H30" s="64"/>
      <c r="I30" s="27">
        <v>150</v>
      </c>
      <c r="J30" s="30" t="s">
        <v>18</v>
      </c>
      <c r="K30" s="32"/>
    </row>
    <row r="31" spans="1:11" ht="30" customHeight="1" thickBot="1" x14ac:dyDescent="0.35">
      <c r="A31" s="53" t="s">
        <v>68</v>
      </c>
      <c r="B31" s="77" t="s">
        <v>102</v>
      </c>
      <c r="C31" s="57">
        <v>5</v>
      </c>
      <c r="D31" s="55" t="s">
        <v>69</v>
      </c>
      <c r="E31" s="56"/>
      <c r="F31" s="76" t="s">
        <v>18</v>
      </c>
      <c r="G31" s="67"/>
      <c r="H31" s="64"/>
      <c r="I31" s="27">
        <v>40</v>
      </c>
      <c r="J31" s="30" t="s">
        <v>18</v>
      </c>
      <c r="K31" s="32"/>
    </row>
    <row r="32" spans="1:11" ht="30" customHeight="1" thickBot="1" x14ac:dyDescent="0.35">
      <c r="A32" s="53" t="s">
        <v>68</v>
      </c>
      <c r="B32" s="77" t="s">
        <v>102</v>
      </c>
      <c r="C32" s="57">
        <v>6</v>
      </c>
      <c r="D32" s="55" t="s">
        <v>70</v>
      </c>
      <c r="E32" s="56"/>
      <c r="F32" s="76" t="s">
        <v>18</v>
      </c>
      <c r="G32" s="67"/>
      <c r="H32" s="64"/>
      <c r="I32" s="27">
        <v>0</v>
      </c>
      <c r="J32" s="30" t="s">
        <v>18</v>
      </c>
      <c r="K32" s="32"/>
    </row>
    <row r="33" spans="1:11" ht="30" customHeight="1" thickBot="1" x14ac:dyDescent="0.35">
      <c r="A33" s="53" t="s">
        <v>61</v>
      </c>
      <c r="B33" s="77" t="s">
        <v>102</v>
      </c>
      <c r="C33" s="57">
        <v>7</v>
      </c>
      <c r="D33" s="55" t="s">
        <v>51</v>
      </c>
      <c r="E33" s="56"/>
      <c r="F33" s="76" t="s">
        <v>18</v>
      </c>
      <c r="G33" s="67"/>
      <c r="H33" s="64"/>
      <c r="I33" s="27">
        <v>0</v>
      </c>
      <c r="J33" s="30" t="s">
        <v>18</v>
      </c>
      <c r="K33" s="32"/>
    </row>
    <row r="34" spans="1:11" ht="30" customHeight="1" thickBot="1" x14ac:dyDescent="0.35">
      <c r="A34" s="53" t="s">
        <v>60</v>
      </c>
      <c r="B34" s="77" t="s">
        <v>102</v>
      </c>
      <c r="C34" s="57">
        <v>8</v>
      </c>
      <c r="D34" s="55" t="s">
        <v>71</v>
      </c>
      <c r="E34" s="56"/>
      <c r="F34" s="76" t="s">
        <v>18</v>
      </c>
      <c r="G34" s="67"/>
      <c r="H34" s="64"/>
      <c r="I34" s="27">
        <v>220</v>
      </c>
      <c r="J34" s="30" t="s">
        <v>18</v>
      </c>
      <c r="K34" s="32"/>
    </row>
    <row r="35" spans="1:11" ht="30.75" thickBot="1" x14ac:dyDescent="0.35">
      <c r="A35" s="53" t="s">
        <v>53</v>
      </c>
      <c r="B35" s="77" t="s">
        <v>108</v>
      </c>
      <c r="C35" s="57">
        <v>9</v>
      </c>
      <c r="D35" s="55" t="s">
        <v>72</v>
      </c>
      <c r="E35" s="56"/>
      <c r="F35" s="67" t="s">
        <v>18</v>
      </c>
      <c r="G35" s="67"/>
      <c r="H35" s="70" t="s">
        <v>91</v>
      </c>
      <c r="I35" s="27">
        <f>0+50+163.2</f>
        <v>213.2</v>
      </c>
      <c r="J35" s="30" t="s">
        <v>18</v>
      </c>
      <c r="K35" s="32"/>
    </row>
    <row r="36" spans="1:11" ht="30" customHeight="1" thickBot="1" x14ac:dyDescent="0.35">
      <c r="A36" s="53" t="s">
        <v>53</v>
      </c>
      <c r="B36" s="77" t="s">
        <v>101</v>
      </c>
      <c r="C36" s="57">
        <v>10</v>
      </c>
      <c r="D36" s="55" t="s">
        <v>55</v>
      </c>
      <c r="E36" s="56"/>
      <c r="F36" s="67" t="s">
        <v>18</v>
      </c>
      <c r="G36" s="67"/>
      <c r="H36" s="64"/>
      <c r="I36" s="27">
        <f>2*485</f>
        <v>970</v>
      </c>
      <c r="J36" s="30" t="s">
        <v>18</v>
      </c>
      <c r="K36" s="32"/>
    </row>
    <row r="37" spans="1:11" ht="30" customHeight="1" thickBot="1" x14ac:dyDescent="0.35">
      <c r="A37" s="53" t="s">
        <v>73</v>
      </c>
      <c r="B37" s="77" t="s">
        <v>102</v>
      </c>
      <c r="C37" s="57">
        <v>11</v>
      </c>
      <c r="D37" s="55" t="s">
        <v>74</v>
      </c>
      <c r="E37" s="56"/>
      <c r="F37" s="76" t="s">
        <v>18</v>
      </c>
      <c r="G37" s="67"/>
      <c r="H37" s="64"/>
      <c r="I37" s="27">
        <v>0</v>
      </c>
      <c r="J37" s="30" t="s">
        <v>18</v>
      </c>
      <c r="K37" s="32"/>
    </row>
    <row r="38" spans="1:11" ht="30" customHeight="1" thickBot="1" x14ac:dyDescent="0.35">
      <c r="A38" s="53" t="s">
        <v>75</v>
      </c>
      <c r="B38" s="77" t="s">
        <v>103</v>
      </c>
      <c r="C38" s="57">
        <v>12</v>
      </c>
      <c r="D38" s="55" t="s">
        <v>76</v>
      </c>
      <c r="E38" s="56"/>
      <c r="F38" s="67" t="s">
        <v>18</v>
      </c>
      <c r="G38" s="67"/>
      <c r="H38" s="64" t="s">
        <v>93</v>
      </c>
      <c r="I38" s="27">
        <v>0</v>
      </c>
      <c r="J38" s="30" t="s">
        <v>18</v>
      </c>
      <c r="K38" s="32"/>
    </row>
    <row r="39" spans="1:11" ht="30" customHeight="1" thickBot="1" x14ac:dyDescent="0.35">
      <c r="A39" s="53" t="s">
        <v>75</v>
      </c>
      <c r="B39" s="77" t="s">
        <v>102</v>
      </c>
      <c r="C39" s="57">
        <v>13</v>
      </c>
      <c r="D39" s="55" t="s">
        <v>77</v>
      </c>
      <c r="E39" s="56"/>
      <c r="F39" s="76" t="s">
        <v>18</v>
      </c>
      <c r="G39" s="67"/>
      <c r="H39" s="64"/>
      <c r="I39" s="27">
        <v>50</v>
      </c>
      <c r="J39" s="30" t="s">
        <v>18</v>
      </c>
      <c r="K39" s="32"/>
    </row>
    <row r="40" spans="1:11" ht="30" customHeight="1" thickBot="1" x14ac:dyDescent="0.35">
      <c r="A40" s="53" t="s">
        <v>75</v>
      </c>
      <c r="B40" s="77" t="s">
        <v>102</v>
      </c>
      <c r="C40" s="57">
        <v>14</v>
      </c>
      <c r="D40" s="55" t="s">
        <v>79</v>
      </c>
      <c r="E40" s="56"/>
      <c r="F40" s="76" t="s">
        <v>18</v>
      </c>
      <c r="G40" s="67"/>
      <c r="H40" s="64"/>
      <c r="I40" s="27">
        <v>0</v>
      </c>
      <c r="J40" s="30" t="s">
        <v>18</v>
      </c>
      <c r="K40" s="32"/>
    </row>
    <row r="41" spans="1:11" ht="30" customHeight="1" thickBot="1" x14ac:dyDescent="0.35">
      <c r="A41" s="53" t="s">
        <v>75</v>
      </c>
      <c r="B41" s="77" t="s">
        <v>102</v>
      </c>
      <c r="C41" s="57">
        <v>15</v>
      </c>
      <c r="D41" s="55" t="s">
        <v>78</v>
      </c>
      <c r="E41" s="56"/>
      <c r="F41" s="76" t="s">
        <v>18</v>
      </c>
      <c r="G41" s="67"/>
      <c r="H41" s="64"/>
      <c r="I41" s="27">
        <v>110</v>
      </c>
      <c r="J41" s="30" t="s">
        <v>18</v>
      </c>
      <c r="K41" s="32"/>
    </row>
    <row r="42" spans="1:11" ht="46.5" customHeight="1" thickBot="1" x14ac:dyDescent="0.35">
      <c r="A42" s="53" t="s">
        <v>56</v>
      </c>
      <c r="B42" s="77" t="s">
        <v>105</v>
      </c>
      <c r="C42" s="57">
        <v>16</v>
      </c>
      <c r="D42" s="55" t="s">
        <v>62</v>
      </c>
      <c r="E42" s="56"/>
      <c r="F42" s="76" t="s">
        <v>18</v>
      </c>
      <c r="G42" s="67"/>
      <c r="H42" s="74" t="s">
        <v>99</v>
      </c>
      <c r="I42" s="27">
        <f>-150-30-1178-551</f>
        <v>-1909</v>
      </c>
      <c r="J42" s="30" t="s">
        <v>18</v>
      </c>
      <c r="K42" s="32"/>
    </row>
    <row r="43" spans="1:11" ht="45.75" thickBot="1" x14ac:dyDescent="0.35">
      <c r="A43" s="53" t="s">
        <v>57</v>
      </c>
      <c r="B43" s="77" t="s">
        <v>104</v>
      </c>
      <c r="C43" s="57">
        <v>17</v>
      </c>
      <c r="D43" s="55" t="s">
        <v>63</v>
      </c>
      <c r="E43" s="56"/>
      <c r="F43" s="67" t="s">
        <v>18</v>
      </c>
      <c r="G43" s="67"/>
      <c r="H43" s="74" t="s">
        <v>98</v>
      </c>
      <c r="I43" s="27">
        <f>-407+595</f>
        <v>188</v>
      </c>
      <c r="J43" s="30" t="s">
        <v>18</v>
      </c>
      <c r="K43" s="32"/>
    </row>
    <row r="44" spans="1:11" ht="30" customHeight="1" thickBot="1" x14ac:dyDescent="0.35">
      <c r="A44" s="53" t="s">
        <v>56</v>
      </c>
      <c r="B44" s="77" t="s">
        <v>105</v>
      </c>
      <c r="C44" s="57">
        <v>18</v>
      </c>
      <c r="D44" s="55" t="s">
        <v>64</v>
      </c>
      <c r="E44" s="56"/>
      <c r="F44" s="76" t="s">
        <v>18</v>
      </c>
      <c r="G44" s="67"/>
      <c r="H44" s="71" t="s">
        <v>97</v>
      </c>
      <c r="I44" s="27">
        <v>110</v>
      </c>
      <c r="J44" s="30" t="s">
        <v>18</v>
      </c>
      <c r="K44" s="32"/>
    </row>
    <row r="45" spans="1:11" ht="30" customHeight="1" thickBot="1" x14ac:dyDescent="0.35">
      <c r="A45" s="81" t="s">
        <v>59</v>
      </c>
      <c r="B45" s="82"/>
      <c r="C45" s="83">
        <v>19</v>
      </c>
      <c r="D45" s="84" t="s">
        <v>49</v>
      </c>
      <c r="E45" s="85"/>
      <c r="F45" s="67"/>
      <c r="G45" s="79" t="s">
        <v>19</v>
      </c>
      <c r="H45" s="74" t="s">
        <v>95</v>
      </c>
      <c r="I45" s="27"/>
      <c r="J45" s="30"/>
      <c r="K45" s="32"/>
    </row>
    <row r="46" spans="1:11" ht="30" customHeight="1" thickBot="1" x14ac:dyDescent="0.35">
      <c r="A46" s="53" t="s">
        <v>59</v>
      </c>
      <c r="B46" s="77" t="s">
        <v>102</v>
      </c>
      <c r="C46" s="57">
        <v>20</v>
      </c>
      <c r="D46" s="55" t="s">
        <v>48</v>
      </c>
      <c r="E46" s="56"/>
      <c r="F46" s="76" t="s">
        <v>18</v>
      </c>
      <c r="G46" s="67"/>
      <c r="H46" s="64"/>
      <c r="I46" s="27">
        <v>0</v>
      </c>
      <c r="J46" s="30" t="s">
        <v>18</v>
      </c>
      <c r="K46" s="32"/>
    </row>
    <row r="47" spans="1:11" ht="30" customHeight="1" thickBot="1" x14ac:dyDescent="0.35">
      <c r="A47" s="53" t="s">
        <v>81</v>
      </c>
      <c r="B47" s="77" t="s">
        <v>102</v>
      </c>
      <c r="C47" s="59" t="s">
        <v>82</v>
      </c>
      <c r="D47" s="55" t="s">
        <v>44</v>
      </c>
      <c r="E47" s="56"/>
      <c r="F47" s="76" t="s">
        <v>18</v>
      </c>
      <c r="G47" s="67"/>
      <c r="H47" s="64"/>
      <c r="I47" s="27">
        <f>780+200</f>
        <v>980</v>
      </c>
      <c r="J47" s="30" t="s">
        <v>18</v>
      </c>
      <c r="K47" s="32"/>
    </row>
    <row r="48" spans="1:11" ht="30" customHeight="1" thickBot="1" x14ac:dyDescent="0.35">
      <c r="A48" s="53"/>
      <c r="B48" s="77"/>
      <c r="C48" s="59"/>
      <c r="D48" s="55"/>
      <c r="E48" s="56"/>
      <c r="F48" s="67"/>
      <c r="G48" s="67"/>
      <c r="H48" s="64"/>
      <c r="I48" s="27"/>
      <c r="J48" s="30"/>
      <c r="K48" s="32"/>
    </row>
    <row r="49" spans="1:11" ht="30" customHeight="1" thickBot="1" x14ac:dyDescent="0.35">
      <c r="A49" s="53"/>
      <c r="B49" s="77"/>
      <c r="C49" s="53"/>
      <c r="D49" s="55"/>
      <c r="E49" s="56"/>
      <c r="F49" s="67"/>
      <c r="G49" s="67"/>
      <c r="H49" s="64"/>
      <c r="I49" s="27"/>
      <c r="J49" s="30"/>
      <c r="K49" s="32"/>
    </row>
    <row r="50" spans="1:11" ht="40.5" customHeight="1" thickBot="1" x14ac:dyDescent="0.35">
      <c r="A50" s="53" t="s">
        <v>83</v>
      </c>
      <c r="B50" s="77"/>
      <c r="C50" s="53"/>
      <c r="D50" s="109" t="s">
        <v>106</v>
      </c>
      <c r="E50" s="110"/>
      <c r="F50" s="76" t="s">
        <v>18</v>
      </c>
      <c r="G50" s="67"/>
      <c r="H50" s="64"/>
      <c r="I50" s="27"/>
      <c r="J50" s="30"/>
      <c r="K50" s="32"/>
    </row>
    <row r="51" spans="1:11" ht="30" customHeight="1" thickBot="1" x14ac:dyDescent="0.35">
      <c r="A51" s="53"/>
      <c r="B51" s="77"/>
      <c r="C51" s="53"/>
      <c r="D51" s="55" t="s">
        <v>80</v>
      </c>
      <c r="E51" s="58"/>
      <c r="F51" s="67"/>
      <c r="G51" s="67"/>
      <c r="H51" s="64"/>
      <c r="I51" s="27"/>
      <c r="J51" s="30"/>
      <c r="K51" s="32"/>
    </row>
    <row r="52" spans="1:11" ht="30" customHeight="1" thickBot="1" x14ac:dyDescent="0.35">
      <c r="A52" s="3"/>
      <c r="B52" s="78"/>
      <c r="C52" s="3"/>
      <c r="D52" s="60" t="s">
        <v>88</v>
      </c>
      <c r="E52" s="2"/>
      <c r="F52" s="67"/>
      <c r="G52" s="67"/>
      <c r="H52" s="64"/>
      <c r="I52" s="27"/>
      <c r="J52" s="30"/>
      <c r="K52" s="32"/>
    </row>
    <row r="53" spans="1:11" ht="30" customHeight="1" thickBot="1" x14ac:dyDescent="0.35">
      <c r="A53" s="3"/>
      <c r="B53" s="3"/>
      <c r="C53" s="3"/>
      <c r="D53" s="49" t="s">
        <v>107</v>
      </c>
      <c r="E53" s="2"/>
      <c r="F53" s="67"/>
      <c r="G53" s="67"/>
      <c r="H53" s="64"/>
      <c r="I53" s="27">
        <v>120</v>
      </c>
      <c r="J53" s="30" t="s">
        <v>18</v>
      </c>
      <c r="K53" s="32"/>
    </row>
    <row r="54" spans="1:11" ht="30" customHeight="1" thickBot="1" x14ac:dyDescent="0.35">
      <c r="A54" s="3"/>
      <c r="B54" s="3"/>
      <c r="C54" s="3"/>
      <c r="D54" s="49"/>
      <c r="E54" s="2"/>
      <c r="F54" s="67"/>
      <c r="G54" s="67"/>
      <c r="H54" s="64"/>
      <c r="I54" s="27"/>
      <c r="J54" s="30"/>
      <c r="K54" s="32"/>
    </row>
    <row r="55" spans="1:11" ht="30" customHeight="1" thickBot="1" x14ac:dyDescent="0.35">
      <c r="A55" s="3"/>
      <c r="B55" s="3"/>
      <c r="C55" s="3"/>
      <c r="D55" s="49"/>
      <c r="E55" s="2"/>
      <c r="F55" s="67"/>
      <c r="G55" s="67"/>
      <c r="H55" s="64"/>
      <c r="I55" s="27"/>
      <c r="J55" s="30"/>
      <c r="K55" s="32"/>
    </row>
    <row r="56" spans="1:11" ht="30" customHeight="1" thickBot="1" x14ac:dyDescent="0.35">
      <c r="A56" s="3"/>
      <c r="B56" s="3"/>
      <c r="C56" s="3"/>
      <c r="D56" s="49"/>
      <c r="E56" s="2"/>
      <c r="F56" s="67"/>
      <c r="G56" s="67"/>
      <c r="H56" s="64"/>
      <c r="I56" s="27"/>
      <c r="J56" s="30"/>
      <c r="K56" s="32"/>
    </row>
    <row r="57" spans="1:11" ht="30" customHeight="1" thickBot="1" x14ac:dyDescent="0.35">
      <c r="A57" s="3"/>
      <c r="B57" s="3"/>
      <c r="C57" s="3"/>
      <c r="D57" s="48"/>
      <c r="E57" s="2"/>
      <c r="F57" s="68"/>
      <c r="G57" s="68"/>
      <c r="H57" s="69"/>
      <c r="I57" s="28"/>
      <c r="J57" s="33"/>
      <c r="K57" s="34"/>
    </row>
    <row r="58" spans="1:11" ht="35.25" customHeight="1" thickBot="1" x14ac:dyDescent="0.35">
      <c r="F58" s="104" t="s">
        <v>7</v>
      </c>
      <c r="G58" s="105"/>
      <c r="H58" s="61"/>
      <c r="I58" s="80">
        <f>SUM(I25:I57)</f>
        <v>1164.1199999999999</v>
      </c>
      <c r="J58" s="35"/>
      <c r="K58" s="36"/>
    </row>
    <row r="59" spans="1:11" ht="49.5" customHeight="1" thickBot="1" x14ac:dyDescent="0.35">
      <c r="A59" s="89" t="s">
        <v>24</v>
      </c>
      <c r="B59" s="90"/>
      <c r="C59" s="90"/>
      <c r="D59" s="91"/>
      <c r="F59" s="104" t="s">
        <v>29</v>
      </c>
      <c r="G59" s="105"/>
      <c r="H59" s="61"/>
      <c r="I59" s="80">
        <f>20%*I58</f>
        <v>232.82399999999998</v>
      </c>
      <c r="J59" s="35"/>
      <c r="K59" s="36"/>
    </row>
    <row r="60" spans="1:11" ht="36.75" customHeight="1" thickBot="1" x14ac:dyDescent="0.35">
      <c r="A60" s="20"/>
      <c r="B60" s="21"/>
      <c r="C60" s="21"/>
      <c r="D60" s="22"/>
      <c r="F60" s="97" t="s">
        <v>6</v>
      </c>
      <c r="G60" s="98"/>
      <c r="H60" s="62"/>
      <c r="I60" s="80">
        <f>20%*(I59+I58)</f>
        <v>279.3888</v>
      </c>
      <c r="J60" s="35"/>
      <c r="K60" s="36"/>
    </row>
    <row r="61" spans="1:11" ht="36.75" customHeight="1" thickBot="1" x14ac:dyDescent="0.35">
      <c r="A61" s="89" t="s">
        <v>25</v>
      </c>
      <c r="B61" s="90"/>
      <c r="C61" s="90"/>
      <c r="D61" s="91"/>
      <c r="F61" s="94" t="s">
        <v>9</v>
      </c>
      <c r="G61" s="95"/>
      <c r="H61" s="63"/>
      <c r="I61" s="80">
        <f>SUM(I58:I60)</f>
        <v>1676.3327999999999</v>
      </c>
      <c r="J61" s="37"/>
      <c r="K61" s="38"/>
    </row>
    <row r="62" spans="1:11" ht="36.75" customHeight="1" thickBot="1" x14ac:dyDescent="0.35">
      <c r="A62" s="89" t="s">
        <v>33</v>
      </c>
      <c r="B62" s="90"/>
      <c r="C62" s="90"/>
      <c r="D62" s="91"/>
      <c r="F62" s="99"/>
      <c r="G62" s="99"/>
      <c r="H62" s="8"/>
    </row>
    <row r="63" spans="1:11" ht="36.75" customHeight="1" x14ac:dyDescent="0.3">
      <c r="A63" s="19"/>
      <c r="B63" s="19"/>
      <c r="C63" s="19"/>
      <c r="D63" s="19"/>
      <c r="F63" s="44"/>
      <c r="G63" s="44"/>
      <c r="H63" s="44"/>
      <c r="I63" s="44"/>
    </row>
    <row r="64" spans="1:11" ht="36.75" customHeight="1" x14ac:dyDescent="0.3">
      <c r="A64" s="93"/>
      <c r="B64" s="93"/>
      <c r="C64" s="93"/>
      <c r="D64" s="93"/>
      <c r="F64" s="44"/>
      <c r="G64" s="44"/>
      <c r="H64" s="44"/>
      <c r="I64" s="44"/>
    </row>
    <row r="65" spans="5:5" ht="15" customHeight="1" x14ac:dyDescent="0.3">
      <c r="E65" s="44"/>
    </row>
    <row r="66" spans="5:5" ht="59.25" customHeight="1" x14ac:dyDescent="0.3">
      <c r="E66" s="44"/>
    </row>
  </sheetData>
  <mergeCells count="17">
    <mergeCell ref="A62:D62"/>
    <mergeCell ref="F62:G62"/>
    <mergeCell ref="A64:D64"/>
    <mergeCell ref="D24:E24"/>
    <mergeCell ref="F58:G58"/>
    <mergeCell ref="A59:D59"/>
    <mergeCell ref="F59:G59"/>
    <mergeCell ref="F60:G60"/>
    <mergeCell ref="A61:D61"/>
    <mergeCell ref="F61:G61"/>
    <mergeCell ref="D50:E50"/>
    <mergeCell ref="F23:H23"/>
    <mergeCell ref="A8:B9"/>
    <mergeCell ref="I9:J12"/>
    <mergeCell ref="A11:B12"/>
    <mergeCell ref="D11:E11"/>
    <mergeCell ref="I13:K13"/>
  </mergeCells>
  <pageMargins left="0" right="0" top="0" bottom="0" header="0.31496062992125984" footer="0.31496062992125984"/>
  <pageSetup paperSize="8" scale="4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workbookViewId="0">
      <selection activeCell="T21" sqref="T21"/>
    </sheetView>
  </sheetViews>
  <sheetFormatPr baseColWidth="10" defaultColWidth="11.42578125" defaultRowHeight="15" x14ac:dyDescent="0.3"/>
  <sheetData/>
  <pageMargins left="0.7" right="0.7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6" workbookViewId="0"/>
  </sheetViews>
  <sheetFormatPr baseColWidth="10" defaultColWidth="11.42578125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6" ma:contentTypeDescription="Crée un document." ma:contentTypeScope="" ma:versionID="99fcf07a56c029c75829e30608fd918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7be4f8c78de3f1003f299383eeab1ba1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13928C-37DB-4224-8945-1279E724F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customXml/itemProps3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List</vt:lpstr>
      <vt:lpstr>List (2)</vt:lpstr>
      <vt:lpstr>Plan</vt:lpstr>
      <vt:lpstr>F</vt:lpstr>
      <vt:lpstr>List!Zone_d_impression</vt:lpstr>
      <vt:lpstr>'List (2)'!Zone_d_impression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2023-06-01T13:25:57Z</cp:lastPrinted>
  <dcterms:created xsi:type="dcterms:W3CDTF">2013-10-14T12:33:31Z</dcterms:created>
  <dcterms:modified xsi:type="dcterms:W3CDTF">2025-04-01T14:50:15Z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